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hrista\work from home\"/>
    </mc:Choice>
  </mc:AlternateContent>
  <bookViews>
    <workbookView xWindow="2790" yWindow="0" windowWidth="28800" windowHeight="11400"/>
  </bookViews>
  <sheets>
    <sheet name="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I15" i="2" s="1"/>
  <c r="K12" i="2"/>
  <c r="I12" i="2" s="1"/>
  <c r="K13" i="2" l="1"/>
  <c r="K14" i="2" s="1"/>
  <c r="H15" i="2"/>
  <c r="H12" i="2"/>
  <c r="H13" i="2" l="1"/>
  <c r="I13" i="2"/>
  <c r="H14" i="2"/>
  <c r="I14" i="2"/>
  <c r="I17" i="2" l="1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<sst xmlns="http://schemas.openxmlformats.org/spreadsheetml/2006/main" count="21" uniqueCount="19">
  <si>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</si>
  <si>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</si>
  <si>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</si>
  <si>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</si>
  <si>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</si>
  <si>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</si>
  <si>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</si>
  <si>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</si>
  <si>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</si>
  <si>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</si>
  <si>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</si>
  <si>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</si>
  <si>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</si>
  <si>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</si>
  <si>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$0.00 - $3.25</t>
  </si>
  <si>
    <t>$9.77 - $16.27</t>
  </si>
  <si>
    <t>$3.26 - $9.76</t>
  </si>
  <si>
    <t>$16.28 Plus</t>
  </si>
  <si>
    <t>For events from January 1, 2020 to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</si>
</sst>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167" fontId="0" fillId="0" borderId="7" xfId="2" applyNumberFormat="1" applyFont="1" applyFill="1" applyBorder="1" applyAlignment="1">
      <alignment horizontal="center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tabSelected="1" workbookViewId="0">
      <selection activeCell="B4" sqref="B4"/>
    </sheetView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54" t="s">
        <v>18</v>
      </c>
    </row>
    <row r="4" spans="1:17" ht="13.5" thickBot="1" x14ac:dyDescent="0.25"/>
    <row r="5" spans="1:17" s="8" customFormat="1" ht="16.5" customHeight="1" thickBot="1" x14ac:dyDescent="0.25">
      <c r="B5" s="59" t="s">
        <v>1</v>
      </c>
      <c r="C5" s="59"/>
      <c r="D5" s="59"/>
      <c r="E5" s="59"/>
      <c r="F5" s="5"/>
      <c r="G5" s="6"/>
      <c r="H5" s="7" t="s">
        <v>2</v>
      </c>
    </row>
    <row r="6" spans="1:17" ht="13.5" thickBot="1" x14ac:dyDescent="0.25"/>
    <row r="7" spans="1:17" s="8" customFormat="1" ht="16.5" customHeight="1" thickBot="1" x14ac:dyDescent="0.25">
      <c r="B7" s="59" t="s">
        <v>3</v>
      </c>
      <c r="C7" s="59"/>
      <c r="D7" s="59"/>
      <c r="E7" s="59"/>
      <c r="F7" s="9"/>
      <c r="G7" s="6"/>
      <c r="H7" s="7" t="s">
        <v>4</v>
      </c>
      <c r="L7" s="10"/>
    </row>
    <row r="9" spans="1:17" x14ac:dyDescent="0.2">
      <c r="N9" s="52"/>
      <c r="O9" s="49"/>
      <c r="P9" s="49"/>
      <c r="Q9" s="49"/>
    </row>
    <row r="10" spans="1:17" x14ac:dyDescent="0.2">
      <c r="B10" s="2"/>
      <c r="C10" s="2"/>
      <c r="D10" s="11"/>
      <c r="E10" s="60" t="s">
        <v>5</v>
      </c>
      <c r="F10" s="61"/>
      <c r="G10" s="12"/>
      <c r="H10" s="60" t="s">
        <v>6</v>
      </c>
      <c r="I10" s="61"/>
      <c r="J10" s="3"/>
      <c r="K10" s="55" t="s">
        <v>7</v>
      </c>
      <c r="N10" s="52"/>
    </row>
    <row r="11" spans="1:17" x14ac:dyDescent="0.2">
      <c r="B11" s="3"/>
      <c r="C11" s="3"/>
      <c r="D11" s="13"/>
      <c r="E11" s="14" t="s">
        <v>8</v>
      </c>
      <c r="F11" s="15" t="s">
        <v>9</v>
      </c>
      <c r="G11" s="16"/>
      <c r="H11" s="14" t="s">
        <v>8</v>
      </c>
      <c r="I11" s="15" t="s">
        <v>9</v>
      </c>
      <c r="J11" s="17"/>
      <c r="K11" s="56"/>
      <c r="N11" s="52"/>
    </row>
    <row r="12" spans="1:17" ht="20.100000000000001" customHeight="1" x14ac:dyDescent="0.2">
      <c r="B12" s="18" t="s">
        <v>14</v>
      </c>
      <c r="C12" s="19">
        <v>3.25</v>
      </c>
      <c r="E12" s="20">
        <v>0</v>
      </c>
      <c r="F12" s="21">
        <v>1</v>
      </c>
      <c r="H12" s="22">
        <f>E12*K12</f>
        <v>0</v>
      </c>
      <c r="I12" s="23">
        <f>F12*K12</f>
        <v>0</v>
      </c>
      <c r="K12" s="23">
        <f>IF(F7-(F5*C12)&gt;0,F5*C12,F7)</f>
        <v>0</v>
      </c>
      <c r="M12" s="50"/>
      <c r="N12" s="52"/>
    </row>
    <row r="13" spans="1:17" ht="20.100000000000001" customHeight="1" x14ac:dyDescent="0.2">
      <c r="B13" s="24" t="s">
        <v>16</v>
      </c>
      <c r="C13" s="25">
        <v>6.51</v>
      </c>
      <c r="E13" s="26">
        <v>0.5</v>
      </c>
      <c r="F13" s="27">
        <v>0.5</v>
      </c>
      <c r="H13" s="28">
        <f>E13*K13</f>
        <v>0</v>
      </c>
      <c r="I13" s="29">
        <f>F13*K13</f>
        <v>0</v>
      </c>
      <c r="K13" s="29">
        <f>MIN(+$F$7-$K$12,$F$5*$C$13)</f>
        <v>0</v>
      </c>
      <c r="L13" s="53"/>
      <c r="M13" s="50"/>
      <c r="N13" s="52"/>
    </row>
    <row r="14" spans="1:17" ht="20.100000000000001" customHeight="1" x14ac:dyDescent="0.2">
      <c r="B14" s="30" t="s">
        <v>15</v>
      </c>
      <c r="C14" s="31">
        <v>6.51</v>
      </c>
      <c r="E14" s="32">
        <v>0.75</v>
      </c>
      <c r="F14" s="33">
        <v>0.25</v>
      </c>
      <c r="H14" s="34">
        <f>E14*K14</f>
        <v>0</v>
      </c>
      <c r="I14" s="35">
        <f>F14*K14</f>
        <v>0</v>
      </c>
      <c r="K14" s="35">
        <f>MIN(+$F$7-$K$12-K13,$F$5*$C$13)</f>
        <v>0</v>
      </c>
      <c r="L14" s="49"/>
      <c r="N14" s="52"/>
    </row>
    <row r="15" spans="1:17" ht="20.100000000000001" customHeight="1" x14ac:dyDescent="0.2">
      <c r="B15" s="57" t="s">
        <v>17</v>
      </c>
      <c r="C15" s="58"/>
      <c r="E15" s="36">
        <v>1</v>
      </c>
      <c r="F15" s="37">
        <v>0</v>
      </c>
      <c r="H15" s="38">
        <f>E15*K15</f>
        <v>0</v>
      </c>
      <c r="I15" s="39">
        <f>F15*K15</f>
        <v>0</v>
      </c>
      <c r="K15" s="39">
        <f>IF(F7&gt;(C12+C13+C14)*F5,F7-((C12+C13+C14)*F5),)</f>
        <v>0</v>
      </c>
    </row>
    <row r="16" spans="1:17" ht="13.5" thickBot="1" x14ac:dyDescent="0.25">
      <c r="H16" s="40"/>
      <c r="I16" s="41"/>
      <c r="K16" s="40"/>
    </row>
    <row r="17" spans="2:11" ht="20.100000000000001" customHeight="1" thickBot="1" x14ac:dyDescent="0.25">
      <c r="F17" s="42" t="s">
        <v>10</v>
      </c>
      <c r="H17" s="43">
        <f>SUM(H12:H16)</f>
        <v>0</v>
      </c>
      <c r="I17" s="44">
        <f>SUM(I12:I16)</f>
        <v>0</v>
      </c>
      <c r="K17" s="45">
        <f>IF(H17+I17=K12+K13+K14+K15,H17+I17,"ERROR")</f>
        <v>0</v>
      </c>
    </row>
    <row r="19" spans="2:11" x14ac:dyDescent="0.2">
      <c r="B19" s="46">
        <f>H17</f>
        <v>0</v>
      </c>
      <c r="C19" s="47" t="s">
        <v>11</v>
      </c>
      <c r="D19" s="8"/>
      <c r="E19" s="8"/>
    </row>
    <row r="20" spans="2:11" ht="13.5" thickBot="1" x14ac:dyDescent="0.25">
      <c r="B20" s="4"/>
    </row>
    <row r="21" spans="2:11" ht="13.5" thickBot="1" x14ac:dyDescent="0.25">
      <c r="B21" s="48">
        <f>I17</f>
        <v>0</v>
      </c>
      <c r="C21" s="47" t="s">
        <v>12</v>
      </c>
      <c r="D21" s="8"/>
      <c r="E21" s="8"/>
    </row>
    <row r="22" spans="2:11" x14ac:dyDescent="0.2">
      <c r="B22" s="4"/>
    </row>
    <row r="23" spans="2:11" x14ac:dyDescent="0.2">
      <c r="B23" s="46">
        <f>K17</f>
        <v>0</v>
      </c>
      <c r="C23" s="47" t="s">
        <v>13</v>
      </c>
      <c r="D23" s="8"/>
      <c r="E23" s="8"/>
    </row>
    <row r="27" spans="2:11" x14ac:dyDescent="0.2">
      <c r="H27" s="51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Brown, Christa (MI)</cp:lastModifiedBy>
  <dcterms:created xsi:type="dcterms:W3CDTF">2020-03-20T20:38:07Z</dcterms:created>
  <dcterms:modified xsi:type="dcterms:W3CDTF">2021-04-14T18:25:57Z</dcterms:modified>
</cp:coreProperties>
</file>