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16"/>
  <workbookPr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xr:revisionPtr revIDLastSave="0" documentId="8_{94F1F335-D314-44E1-8B74-B15A07E2F55A}" xr6:coauthVersionLast="47" xr6:coauthVersionMax="47" xr10:uidLastSave="{00000000-0000-0000-0000-000000000000}"/>
  <bookViews>
    <workbookView xWindow="7350" yWindow="0" windowWidth="28800" windowHeight="11400" xr2:uid="{00000000-000D-0000-FFFF-FFFF00000000}"/>
  </bookViews>
  <sheets>
    <sheet name="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I15" i="2" s="1"/>
  <c r="K12" i="2"/>
  <c r="I12" i="2" s="1"/>
  <c r="K13" i="2" l="1"/>
  <c r="K14" i="2" s="1"/>
  <c r="H15" i="2"/>
  <c r="H12" i="2"/>
  <c r="H13" i="2" l="1"/>
  <c r="I13" i="2"/>
  <c r="H14" i="2"/>
  <c r="I14" i="2"/>
  <c r="I17" i="2" l="1"/>
  <c r="B21" i="2" s="1"/>
  <c r="H17" i="2"/>
  <c r="B19" i="2" s="1"/>
  <c r="K17" i="2" l="1"/>
  <c r="B23" i="2" s="1"/>
</calcChain>
</file>

<file path=xl/sharedStrings.xml><?xml version="1.0" encoding="utf-8"?>
<sst xmlns="http://schemas.openxmlformats.org/spreadsheetml/2006/main" count="21" uniqueCount="19">
  <si>
    <t>Public Sector Cost Sharing Calculator</t>
  </si>
  <si>
    <t>For events from  January 1, 2023 to December 31, 2023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</si>
  <si>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</si>
  <si>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</si>
  <si>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</si>
  <si>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</si>
  <si>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</si>
  <si>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</si>
  <si>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TOTAL</t>
  </si>
  <si>
    <t>PROVINCIAL</t>
  </si>
  <si>
    <t>MUNICIPAL</t>
  </si>
  <si>
    <t>$0.00 - $3.61</t>
  </si>
  <si>
    <t>$3.62 - $10.85</t>
  </si>
  <si>
    <t>$10.86 - $18.09</t>
  </si>
  <si>
    <t>Over $18.09</t>
  </si>
  <si>
    <t>TOTAL:</t>
  </si>
  <si>
    <t xml:space="preserve">     Total Provincial Share</t>
  </si>
  <si>
    <t xml:space="preserve">     Total Municipal Share</t>
  </si>
  <si>
    <t xml:space="preserve">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</si>
</sst>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&quot;$&quot;* #,##0_);_(&quot;$&quot;* \(#,##0\);_(&quot;$&quot;* &quot;-&quot;??_);_(@_)"/>
  </numFmts>
  <fonts count="8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6" fontId="4" fillId="0" borderId="1" xfId="2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vertical="center"/>
    </xf>
    <xf numFmtId="44" fontId="4" fillId="0" borderId="6" xfId="2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6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44" fontId="4" fillId="2" borderId="5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6" fontId="4" fillId="2" borderId="11" xfId="2" applyNumberFormat="1" applyFont="1" applyFill="1" applyBorder="1" applyAlignment="1">
      <alignment horizontal="center" vertical="center"/>
    </xf>
    <xf numFmtId="166" fontId="4" fillId="2" borderId="5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44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6" fontId="4" fillId="3" borderId="11" xfId="2" applyNumberFormat="1" applyFont="1" applyFill="1" applyBorder="1" applyAlignment="1">
      <alignment horizontal="center" vertical="center"/>
    </xf>
    <xf numFmtId="166" fontId="4" fillId="3" borderId="5" xfId="2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9" xfId="3" applyFont="1" applyFill="1" applyBorder="1" applyAlignment="1">
      <alignment horizontal="center" vertical="center"/>
    </xf>
    <xf numFmtId="166" fontId="4" fillId="4" borderId="7" xfId="2" applyNumberFormat="1" applyFont="1" applyFill="1" applyBorder="1" applyAlignment="1">
      <alignment horizontal="center" vertical="center"/>
    </xf>
    <xf numFmtId="166" fontId="4" fillId="4" borderId="9" xfId="2" applyNumberFormat="1" applyFont="1" applyFill="1" applyBorder="1" applyAlignment="1">
      <alignment horizontal="center" vertical="center"/>
    </xf>
    <xf numFmtId="166" fontId="0" fillId="0" borderId="14" xfId="2" applyNumberFormat="1" applyFont="1" applyBorder="1" applyAlignment="1">
      <alignment horizontal="center"/>
    </xf>
    <xf numFmtId="166" fontId="0" fillId="0" borderId="13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166" fontId="4" fillId="0" borderId="15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6" fontId="4" fillId="0" borderId="1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43" fontId="0" fillId="0" borderId="0" xfId="1" applyFont="1"/>
    <xf numFmtId="165" fontId="0" fillId="0" borderId="0" xfId="1" applyNumberFormat="1" applyFont="1"/>
    <xf numFmtId="166" fontId="0" fillId="0" borderId="0" xfId="0" applyNumberFormat="1"/>
    <xf numFmtId="0" fontId="7" fillId="0" borderId="0" xfId="0" applyFont="1"/>
    <xf numFmtId="166" fontId="4" fillId="0" borderId="7" xfId="2" applyNumberFormat="1" applyFont="1" applyFill="1" applyBorder="1" applyAlignment="1">
      <alignment horizontal="center" vertical="center"/>
    </xf>
    <xf numFmtId="0" fontId="1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18</xdr:row>
      <xdr:rowOff>104775</xdr:rowOff>
    </xdr:from>
    <xdr:to>
      <xdr:col>2</xdr:col>
      <xdr:colOff>180975</xdr:colOff>
      <xdr:row>18</xdr:row>
      <xdr:rowOff>104775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20</xdr:row>
      <xdr:rowOff>104775</xdr:rowOff>
    </xdr:from>
    <xdr:to>
      <xdr:col>2</xdr:col>
      <xdr:colOff>180975</xdr:colOff>
      <xdr:row>20</xdr:row>
      <xdr:rowOff>104775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22</xdr:row>
      <xdr:rowOff>104775</xdr:rowOff>
    </xdr:from>
    <xdr:to>
      <xdr:col>2</xdr:col>
      <xdr:colOff>180975</xdr:colOff>
      <xdr:row>22</xdr:row>
      <xdr:rowOff>104775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F5" sqref="F5"/>
    </sheetView>
  </sheetViews>
  <sheetFormatPr defaultRowHeight="12.75"/>
  <cols>
    <col min="1" max="1" width="2.28515625" customWidth="1"/>
    <col min="2" max="2" width="13.4257812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1" spans="1:17">
      <c r="A1" s="53"/>
    </row>
    <row r="2" spans="1:17" ht="18.75">
      <c r="A2" s="1" t="s">
        <v>0</v>
      </c>
    </row>
    <row r="3" spans="1:17" ht="18.75">
      <c r="A3" s="1"/>
      <c r="B3" s="51" t="s">
        <v>1</v>
      </c>
    </row>
    <row r="4" spans="1:17" ht="13.5" thickBot="1"/>
    <row r="5" spans="1:17" s="7" customFormat="1" ht="16.5" customHeight="1" thickBot="1">
      <c r="B5" s="58" t="s">
        <v>2</v>
      </c>
      <c r="C5" s="58"/>
      <c r="D5" s="58"/>
      <c r="E5" s="58"/>
      <c r="F5" s="4"/>
      <c r="G5" s="5"/>
      <c r="H5" s="6" t="s">
        <v>3</v>
      </c>
    </row>
    <row r="6" spans="1:17" ht="13.5" thickBot="1"/>
    <row r="7" spans="1:17" s="7" customFormat="1" ht="16.5" customHeight="1" thickBot="1">
      <c r="B7" s="58" t="s">
        <v>4</v>
      </c>
      <c r="C7" s="58"/>
      <c r="D7" s="58"/>
      <c r="E7" s="58"/>
      <c r="F7" s="8"/>
      <c r="G7" s="5"/>
      <c r="H7" s="6" t="s">
        <v>5</v>
      </c>
    </row>
    <row r="9" spans="1:17">
      <c r="N9" s="49"/>
      <c r="O9" s="46"/>
      <c r="P9" s="46"/>
      <c r="Q9" s="46"/>
    </row>
    <row r="10" spans="1:17">
      <c r="B10" s="2"/>
      <c r="C10" s="2"/>
      <c r="D10" s="9"/>
      <c r="E10" s="59" t="s">
        <v>6</v>
      </c>
      <c r="F10" s="60"/>
      <c r="G10" s="10"/>
      <c r="H10" s="59" t="s">
        <v>7</v>
      </c>
      <c r="I10" s="60"/>
      <c r="K10" s="54" t="s">
        <v>8</v>
      </c>
      <c r="N10" s="49"/>
    </row>
    <row r="11" spans="1:17">
      <c r="D11" s="11"/>
      <c r="E11" s="12" t="s">
        <v>9</v>
      </c>
      <c r="F11" s="13" t="s">
        <v>10</v>
      </c>
      <c r="G11" s="14"/>
      <c r="H11" s="12" t="s">
        <v>9</v>
      </c>
      <c r="I11" s="13" t="s">
        <v>10</v>
      </c>
      <c r="J11" s="15"/>
      <c r="K11" s="55"/>
      <c r="N11" s="49"/>
    </row>
    <row r="12" spans="1:17" ht="20.100000000000001" customHeight="1">
      <c r="B12" s="16" t="s">
        <v>11</v>
      </c>
      <c r="C12" s="17">
        <v>3.61</v>
      </c>
      <c r="E12" s="18">
        <v>0</v>
      </c>
      <c r="F12" s="19">
        <v>1</v>
      </c>
      <c r="H12" s="20">
        <f>E12*K12</f>
        <v>0</v>
      </c>
      <c r="I12" s="21">
        <f>F12*K12</f>
        <v>0</v>
      </c>
      <c r="K12" s="21">
        <f>IF(F7-(F5*C12)&gt;0,F5*C12,F7)</f>
        <v>0</v>
      </c>
      <c r="M12" s="47"/>
      <c r="N12" s="49"/>
    </row>
    <row r="13" spans="1:17" ht="20.100000000000001" customHeight="1">
      <c r="B13" s="22" t="s">
        <v>12</v>
      </c>
      <c r="C13" s="23">
        <v>7.24</v>
      </c>
      <c r="E13" s="24">
        <v>0.5</v>
      </c>
      <c r="F13" s="25">
        <v>0.5</v>
      </c>
      <c r="H13" s="26">
        <f>E13*K13</f>
        <v>0</v>
      </c>
      <c r="I13" s="27">
        <f>F13*K13</f>
        <v>0</v>
      </c>
      <c r="K13" s="27">
        <f>MIN(+$F$7-$K$12,$F$5*$C$13)</f>
        <v>0</v>
      </c>
      <c r="L13" s="50"/>
      <c r="M13" s="47"/>
      <c r="N13" s="49"/>
    </row>
    <row r="14" spans="1:17" ht="20.100000000000001" customHeight="1">
      <c r="B14" s="28" t="s">
        <v>13</v>
      </c>
      <c r="C14" s="29">
        <v>7.24</v>
      </c>
      <c r="E14" s="30">
        <v>0.75</v>
      </c>
      <c r="F14" s="31">
        <v>0.25</v>
      </c>
      <c r="H14" s="32">
        <f>E14*K14</f>
        <v>0</v>
      </c>
      <c r="I14" s="33">
        <f>F14*K14</f>
        <v>0</v>
      </c>
      <c r="K14" s="33">
        <f>MIN(+$F$7-$K$12-K13,$F$5*$C$13)</f>
        <v>0</v>
      </c>
      <c r="L14" s="46"/>
      <c r="N14" s="49"/>
    </row>
    <row r="15" spans="1:17" ht="20.100000000000001" customHeight="1">
      <c r="B15" s="56" t="s">
        <v>14</v>
      </c>
      <c r="C15" s="57"/>
      <c r="E15" s="34">
        <v>1</v>
      </c>
      <c r="F15" s="35">
        <v>0</v>
      </c>
      <c r="H15" s="36">
        <f>E15*K15</f>
        <v>0</v>
      </c>
      <c r="I15" s="37">
        <f>F15*K15</f>
        <v>0</v>
      </c>
      <c r="K15" s="37">
        <f>IF(F7&gt;(C12+C13+C14)*F5,F7-((C12+C13+C14)*F5),)</f>
        <v>0</v>
      </c>
    </row>
    <row r="16" spans="1:17" ht="13.5" thickBot="1">
      <c r="H16" s="38"/>
      <c r="I16" s="39"/>
      <c r="K16" s="38"/>
    </row>
    <row r="17" spans="2:11" ht="20.100000000000001" customHeight="1" thickBot="1">
      <c r="F17" s="40" t="s">
        <v>15</v>
      </c>
      <c r="H17" s="52">
        <f>SUM(H12:H16)</f>
        <v>0</v>
      </c>
      <c r="I17" s="41">
        <f>SUM(I12:I16)</f>
        <v>0</v>
      </c>
      <c r="K17" s="42">
        <f>IF(H17+I17=K12+K13+K14+K15,H17+I17,"ERROR")</f>
        <v>0</v>
      </c>
    </row>
    <row r="19" spans="2:11">
      <c r="B19" s="43">
        <f>H17</f>
        <v>0</v>
      </c>
      <c r="C19" s="44" t="s">
        <v>16</v>
      </c>
      <c r="D19" s="7"/>
      <c r="E19" s="7"/>
    </row>
    <row r="20" spans="2:11" ht="13.5" thickBot="1">
      <c r="B20" s="3"/>
    </row>
    <row r="21" spans="2:11" ht="13.5" thickBot="1">
      <c r="B21" s="45">
        <f>I17</f>
        <v>0</v>
      </c>
      <c r="C21" s="44" t="s">
        <v>17</v>
      </c>
      <c r="D21" s="7"/>
      <c r="E21" s="7"/>
    </row>
    <row r="22" spans="2:11">
      <c r="B22" s="3"/>
    </row>
    <row r="23" spans="2:11">
      <c r="B23" s="43">
        <f>K17</f>
        <v>0</v>
      </c>
      <c r="C23" s="44" t="s">
        <v>18</v>
      </c>
      <c r="D23" s="7"/>
      <c r="E23" s="7"/>
    </row>
    <row r="27" spans="2:11">
      <c r="H27" s="48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dtotheFinalDraftdoc xmlns="a183c96f-74eb-4448-a54c-237482164034">true</AddtotheFinalDraftdoc>
    <_x0032_ xmlns="a183c96f-74eb-4448-a54c-2374821640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4EDFC81AF8FF4D90DC8DC27EF933B9" ma:contentTypeVersion="8" ma:contentTypeDescription="Create a new document." ma:contentTypeScope="" ma:versionID="3440cf8fbc1fdcddcb71e77754c8bc38">
  <xsd:schema xmlns:xsd="http://www.w3.org/2001/XMLSchema" xmlns:xs="http://www.w3.org/2001/XMLSchema" xmlns:p="http://schemas.microsoft.com/office/2006/metadata/properties" xmlns:ns2="dde01d25-0e06-4688-af35-5659f4fa8c2c" xmlns:ns3="a183c96f-74eb-4448-a54c-237482164034" targetNamespace="http://schemas.microsoft.com/office/2006/metadata/properties" ma:root="true" ma:fieldsID="473c15519e4f067ec7117d5944ffc1b3" ns2:_="" ns3:_="">
    <xsd:import namespace="dde01d25-0e06-4688-af35-5659f4fa8c2c"/>
    <xsd:import namespace="a183c96f-74eb-4448-a54c-2374821640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ddtotheFinalDraftdoc" minOccurs="0"/>
                <xsd:element ref="ns3:_x0032_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01d25-0e06-4688-af35-5659f4fa8c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3c96f-74eb-4448-a54c-237482164034" elementFormDefault="qualified">
    <xsd:import namespace="http://schemas.microsoft.com/office/2006/documentManagement/types"/>
    <xsd:import namespace="http://schemas.microsoft.com/office/infopath/2007/PartnerControls"/>
    <xsd:element name="AddtotheFinalDraftdoc" ma:index="10" nillable="true" ma:displayName="Add to the Final Draft doc" ma:default="1" ma:format="Dropdown" ma:internalName="AddtotheFinalDraftdoc">
      <xsd:simpleType>
        <xsd:restriction base="dms:Boolean"/>
      </xsd:simpleType>
    </xsd:element>
    <xsd:element name="_x0032_" ma:index="11" nillable="true" ma:displayName="2" ma:format="Dropdown" ma:internalName="_x0032_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006A-B91F-4DA8-ACDD-74989904CCB1}"/>
</file>

<file path=customXml/itemProps2.xml><?xml version="1.0" encoding="utf-8"?>
<ds:datastoreItem xmlns:ds="http://schemas.openxmlformats.org/officeDocument/2006/customXml" ds:itemID="{903C05E3-2958-4B42-9056-FE49E3F5B405}"/>
</file>

<file path=customXml/itemProps3.xml><?xml version="1.0" encoding="utf-8"?>
<ds:datastoreItem xmlns:ds="http://schemas.openxmlformats.org/officeDocument/2006/customXml" ds:itemID="{47677D7F-D6CB-43AA-BDB7-721BAC7D09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Government of Manitoba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Driedger, Cindy (MI)</dc:creator>
  <cp:keywords/>
  <dc:description/>
  <cp:lastModifiedBy>Maichuk, Anastasiia</cp:lastModifiedBy>
  <cp:revision/>
  <dcterms:created xsi:type="dcterms:W3CDTF">2020-03-20T20:38:07Z</dcterms:created>
  <dcterms:modified xsi:type="dcterms:W3CDTF">2024-07-19T18:55:22Z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0x0101005C4EDFC81AF8FF4D90DC8DC27EF933B9</vt:lpwstr>
  </property>
</Properties>
</file>